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414f6c4416d040/Desktop/IZFS waste audit 2022/"/>
    </mc:Choice>
  </mc:AlternateContent>
  <xr:revisionPtr revIDLastSave="8" documentId="8_{17737848-7A93-485C-A02F-9508D121CD93}" xr6:coauthVersionLast="47" xr6:coauthVersionMax="47" xr10:uidLastSave="{8278703C-02A4-4118-B4CE-5EE9F93C553F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M4" i="2"/>
  <c r="M5" i="2"/>
  <c r="L4" i="2"/>
  <c r="L5" i="2"/>
  <c r="K4" i="2"/>
  <c r="K5" i="2"/>
  <c r="J4" i="2"/>
  <c r="J5" i="2"/>
  <c r="I4" i="2"/>
  <c r="I5" i="2"/>
  <c r="M3" i="2"/>
  <c r="L3" i="2"/>
  <c r="K3" i="2"/>
  <c r="J3" i="2"/>
  <c r="I3" i="2"/>
  <c r="H17" i="1" l="1"/>
  <c r="F21" i="1" s="1"/>
  <c r="H19" i="1"/>
  <c r="K7" i="1" s="1"/>
  <c r="H18" i="1"/>
  <c r="F23" i="1" l="1"/>
  <c r="F25" i="1" s="1"/>
  <c r="K11" i="1"/>
  <c r="K10" i="1"/>
  <c r="K9" i="1"/>
  <c r="K8" i="1"/>
  <c r="F24" i="1"/>
</calcChain>
</file>

<file path=xl/sharedStrings.xml><?xml version="1.0" encoding="utf-8"?>
<sst xmlns="http://schemas.openxmlformats.org/spreadsheetml/2006/main" count="70" uniqueCount="43">
  <si>
    <t>Location</t>
  </si>
  <si>
    <t>Waste</t>
  </si>
  <si>
    <t>Lab rooms</t>
  </si>
  <si>
    <t>Lunch Room</t>
  </si>
  <si>
    <t>Offices</t>
  </si>
  <si>
    <t>Aquatic Facility</t>
  </si>
  <si>
    <t>Other</t>
  </si>
  <si>
    <t>Gloves</t>
  </si>
  <si>
    <t>Recyclable Plastic</t>
  </si>
  <si>
    <t>Styrofoam</t>
  </si>
  <si>
    <t>Paper</t>
  </si>
  <si>
    <t>Hazardous Waste</t>
  </si>
  <si>
    <t>General Waste</t>
  </si>
  <si>
    <t>Paper boxes (#)</t>
  </si>
  <si>
    <t>Non-recyclable/single use Plastic*</t>
  </si>
  <si>
    <t>* if you can separate the single use plastics:</t>
  </si>
  <si>
    <t>Falcon tubes</t>
  </si>
  <si>
    <t>Petri Dishes</t>
  </si>
  <si>
    <t>Recylables (eg. Tin Cans) (#)</t>
  </si>
  <si>
    <t>Number of Scientists that actively worked in the lab during the audit</t>
  </si>
  <si>
    <t>Glass</t>
  </si>
  <si>
    <t>Total</t>
  </si>
  <si>
    <t>Sum of Waste</t>
  </si>
  <si>
    <t>Non-recyclable</t>
  </si>
  <si>
    <t>Waste/person/week</t>
  </si>
  <si>
    <t>Non recyclable Plastic/person/week</t>
  </si>
  <si>
    <t xml:space="preserve">%of total </t>
  </si>
  <si>
    <t>Total Waste / year</t>
  </si>
  <si>
    <t>Results</t>
  </si>
  <si>
    <t>Key Questionnaire</t>
  </si>
  <si>
    <t>Additional info</t>
  </si>
  <si>
    <t>Answer</t>
  </si>
  <si>
    <t>On which continent is your lab situated?</t>
  </si>
  <si>
    <t>Is your lab part of an Institute, University or other?</t>
  </si>
  <si>
    <t>Audit in Numbers (in kg)</t>
  </si>
  <si>
    <t>Will you consider any new measures for your lab to improve waste management after completing the audit?</t>
  </si>
  <si>
    <t>Well-Plates</t>
  </si>
  <si>
    <t>Others</t>
  </si>
  <si>
    <t>Waste/person/ year</t>
  </si>
  <si>
    <t>Non recyclable Plastic/person/ year</t>
  </si>
  <si>
    <t>Tips and Tubes</t>
  </si>
  <si>
    <t>How many students/interns were working in your lab during the audit?</t>
  </si>
  <si>
    <t>How many scientists and technicians were working in your lab during the audit?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</si>
</sst>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3" borderId="2" xfId="0" applyFill="1" applyBorder="1"/>
    <xf numFmtId="0" fontId="0" fillId="4" borderId="1" xfId="0" applyFill="1" applyBorder="1"/>
    <xf numFmtId="0" fontId="2" fillId="5" borderId="2" xfId="0" applyFont="1" applyFill="1" applyBorder="1"/>
    <xf numFmtId="2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right"/>
    </xf>
    <xf numFmtId="0" fontId="0" fillId="4" borderId="5" xfId="0" applyFill="1" applyBorder="1"/>
    <xf numFmtId="0" fontId="1" fillId="2" borderId="7" xfId="0" applyFont="1" applyFill="1" applyBorder="1"/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1" fillId="0" borderId="10" xfId="0" applyFont="1" applyBorder="1"/>
    <xf numFmtId="0" fontId="1" fillId="2" borderId="12" xfId="0" applyFont="1" applyFill="1" applyBorder="1" applyAlignment="1">
      <alignment horizontal="right"/>
    </xf>
    <xf numFmtId="0" fontId="0" fillId="4" borderId="6" xfId="0" applyFill="1" applyBorder="1"/>
    <xf numFmtId="0" fontId="1" fillId="2" borderId="13" xfId="0" applyFont="1" applyFill="1" applyBorder="1"/>
    <xf numFmtId="0" fontId="0" fillId="4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0" borderId="0" xfId="0" applyFont="1"/>
    <xf numFmtId="0" fontId="4" fillId="0" borderId="0" xfId="0" applyFont="1"/>
    <xf numFmtId="0" fontId="0" fillId="6" borderId="0" xfId="0" applyFill="1"/>
    <xf numFmtId="0" fontId="4" fillId="0" borderId="0" xfId="0" applyFont="1" applyAlignment="1">
      <alignment wrapText="1"/>
    </xf>
    <xf numFmtId="0" fontId="1" fillId="0" borderId="4" xfId="0" applyFont="1" applyBorder="1"/>
    <xf numFmtId="0" fontId="6" fillId="0" borderId="0" xfId="0" applyFont="1"/>
    <xf numFmtId="0" fontId="6" fillId="6" borderId="0" xfId="0" applyFont="1" applyFill="1"/>
    <xf numFmtId="0" fontId="7" fillId="6" borderId="0" xfId="0" applyFont="1" applyFill="1"/>
    <xf numFmtId="0" fontId="5" fillId="7" borderId="6" xfId="0" applyFont="1" applyFill="1" applyBorder="1"/>
    <xf numFmtId="0" fontId="5" fillId="7" borderId="8" xfId="0" applyFont="1" applyFill="1" applyBorder="1"/>
    <xf numFmtId="0" fontId="1" fillId="7" borderId="7" xfId="0" applyFont="1" applyFill="1" applyBorder="1" applyAlignment="1">
      <alignment wrapText="1"/>
    </xf>
    <xf numFmtId="0" fontId="1" fillId="7" borderId="0" xfId="0" applyFont="1" applyFill="1"/>
    <xf numFmtId="2" fontId="1" fillId="7" borderId="0" xfId="0" applyNumberFormat="1" applyFont="1" applyFill="1"/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/>
    <xf numFmtId="0" fontId="1" fillId="7" borderId="8" xfId="0" applyFont="1" applyFill="1" applyBorder="1"/>
    <xf numFmtId="0" fontId="0" fillId="7" borderId="8" xfId="0" applyFill="1" applyBorder="1"/>
    <xf numFmtId="0" fontId="0" fillId="0" borderId="8" xfId="0" applyFill="1" applyBorder="1"/>
    <xf numFmtId="0" fontId="1" fillId="8" borderId="17" xfId="0" applyFont="1" applyFill="1" applyBorder="1" applyAlignment="1">
      <alignment wrapText="1"/>
    </xf>
    <xf numFmtId="0" fontId="1" fillId="8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Sheet2!$H$3</c:f>
              <c:strCache>
                <c:ptCount val="1"/>
                <c:pt idx="0">
                  <c:v>Sum of Waste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41-4A6F-A814-DA5F09998F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41-4A6F-A814-DA5F09998F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41-4A6F-A814-DA5F09998F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41-4A6F-A814-DA5F09998F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441-4A6F-A814-DA5F09998F51}"/>
              </c:ext>
            </c:extLst>
          </c:dPt>
          <c:cat>
            <c:strRef>
              <c:f>Sheet2!$I$2:$M$2</c:f>
              <c:strCache>
                <c:ptCount val="5"/>
                <c:pt idx="0">
                  <c:v>Lab rooms</c:v>
                </c:pt>
                <c:pt idx="1">
                  <c:v>Offices</c:v>
                </c:pt>
                <c:pt idx="2">
                  <c:v>Lunch Room</c:v>
                </c:pt>
                <c:pt idx="3">
                  <c:v>Aquatic Facility</c:v>
                </c:pt>
                <c:pt idx="4">
                  <c:v>Other</c:v>
                </c:pt>
              </c:strCache>
            </c:strRef>
          </c:cat>
          <c:val>
            <c:numRef>
              <c:f>Sheet2!$I$3:$M$3</c:f>
              <c:numCache>
                <c:formatCode>0.00</c:formatCode>
                <c:ptCount val="5"/>
                <c:pt idx="0">
                  <c:v>36.528497409326427</c:v>
                </c:pt>
                <c:pt idx="1">
                  <c:v>46.373056994818654</c:v>
                </c:pt>
                <c:pt idx="2">
                  <c:v>13.60103626943005</c:v>
                </c:pt>
                <c:pt idx="3">
                  <c:v>3.4974093264248705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7-4C17-9C7C-2719557B5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5</xdr:row>
      <xdr:rowOff>171450</xdr:rowOff>
    </xdr:from>
    <xdr:to>
      <xdr:col>13</xdr:col>
      <xdr:colOff>504825</xdr:colOff>
      <xdr:row>20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22F6F-42CC-D87D-CD66-4FE28A4F6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70" zoomScaleNormal="70" workbookViewId="0">
      <selection activeCell="M7" sqref="M7"/>
    </sheetView>
  </sheetViews>
  <sheetFormatPr defaultRowHeight="14.5" x14ac:dyDescent="0.35"/>
  <cols>
    <col min="1" max="1" width="14.90625" customWidth="1"/>
    <col min="2" max="2" width="33.08984375" customWidth="1"/>
    <col min="3" max="3" width="13.36328125" customWidth="1"/>
    <col min="4" max="4" width="14" customWidth="1"/>
    <col min="5" max="5" width="15.1796875" customWidth="1"/>
    <col min="6" max="6" width="18.90625" customWidth="1"/>
    <col min="7" max="7" width="23.453125" customWidth="1"/>
    <col min="8" max="8" width="26" customWidth="1"/>
    <col min="9" max="9" width="46.54296875" customWidth="1"/>
    <col min="10" max="10" width="15.81640625" customWidth="1"/>
    <col min="13" max="13" width="19.453125" customWidth="1"/>
  </cols>
  <sheetData>
    <row r="1" spans="1:15" ht="15" thickBot="1" x14ac:dyDescent="0.4">
      <c r="B1" s="29" t="s">
        <v>34</v>
      </c>
    </row>
    <row r="2" spans="1:15" x14ac:dyDescent="0.35">
      <c r="B2" s="23" t="s">
        <v>0</v>
      </c>
      <c r="C2" s="11" t="s">
        <v>2</v>
      </c>
      <c r="D2" s="11" t="s">
        <v>4</v>
      </c>
      <c r="E2" s="11" t="s">
        <v>3</v>
      </c>
      <c r="F2" s="11" t="s">
        <v>5</v>
      </c>
      <c r="G2" s="24" t="s">
        <v>6</v>
      </c>
      <c r="H2" s="33" t="s">
        <v>30</v>
      </c>
      <c r="I2" s="19"/>
      <c r="J2" s="19"/>
      <c r="K2" s="20"/>
    </row>
    <row r="3" spans="1:15" ht="15" thickBot="1" x14ac:dyDescent="0.4">
      <c r="B3" s="25" t="s">
        <v>1</v>
      </c>
      <c r="C3" s="5"/>
      <c r="D3" s="5"/>
      <c r="E3" s="5"/>
      <c r="F3" s="5"/>
      <c r="G3" s="26"/>
      <c r="H3" s="14"/>
      <c r="K3" s="15"/>
    </row>
    <row r="4" spans="1:15" ht="44" thickBot="1" x14ac:dyDescent="0.4">
      <c r="B4" s="27" t="s">
        <v>7</v>
      </c>
      <c r="G4" s="15"/>
      <c r="H4" s="47" t="s">
        <v>19</v>
      </c>
      <c r="I4" s="48"/>
      <c r="J4" s="8"/>
      <c r="K4" s="15"/>
    </row>
    <row r="5" spans="1:15" ht="15" thickBot="1" x14ac:dyDescent="0.4">
      <c r="B5" s="27" t="s">
        <v>8</v>
      </c>
      <c r="G5" s="15"/>
      <c r="H5" s="14"/>
      <c r="K5" s="15"/>
      <c r="N5" s="9"/>
    </row>
    <row r="6" spans="1:15" x14ac:dyDescent="0.35">
      <c r="B6" s="27" t="s">
        <v>14</v>
      </c>
      <c r="G6" s="15"/>
      <c r="H6" s="33" t="s">
        <v>30</v>
      </c>
      <c r="K6" s="44" t="s">
        <v>26</v>
      </c>
      <c r="O6" s="7"/>
    </row>
    <row r="7" spans="1:15" ht="29" x14ac:dyDescent="0.35">
      <c r="B7" s="27" t="s">
        <v>9</v>
      </c>
      <c r="G7" s="15"/>
      <c r="H7" s="21" t="s">
        <v>15</v>
      </c>
      <c r="I7" t="s">
        <v>40</v>
      </c>
      <c r="K7" s="45" t="e">
        <f>J7/H19</f>
        <v>#DIV/0!</v>
      </c>
    </row>
    <row r="8" spans="1:15" x14ac:dyDescent="0.35">
      <c r="B8" s="27" t="s">
        <v>10</v>
      </c>
      <c r="G8" s="15"/>
      <c r="H8" s="14"/>
      <c r="I8" t="s">
        <v>16</v>
      </c>
      <c r="K8" s="45" t="e">
        <f>J8/H19</f>
        <v>#DIV/0!</v>
      </c>
    </row>
    <row r="9" spans="1:15" x14ac:dyDescent="0.35">
      <c r="B9" s="27" t="s">
        <v>13</v>
      </c>
      <c r="G9" s="15"/>
      <c r="H9" s="14"/>
      <c r="I9" t="s">
        <v>17</v>
      </c>
      <c r="K9" s="45" t="e">
        <f>J9/H19</f>
        <v>#DIV/0!</v>
      </c>
    </row>
    <row r="10" spans="1:15" x14ac:dyDescent="0.35">
      <c r="B10" s="27" t="s">
        <v>20</v>
      </c>
      <c r="G10" s="15"/>
      <c r="H10" s="14"/>
      <c r="I10" t="s">
        <v>36</v>
      </c>
      <c r="K10" s="45" t="e">
        <f>J10/H19</f>
        <v>#DIV/0!</v>
      </c>
    </row>
    <row r="11" spans="1:15" x14ac:dyDescent="0.35">
      <c r="B11" s="27" t="s">
        <v>11</v>
      </c>
      <c r="G11" s="15"/>
      <c r="H11" s="14"/>
      <c r="I11" t="s">
        <v>37</v>
      </c>
      <c r="K11" s="45" t="e">
        <f>J11/H19</f>
        <v>#DIV/0!</v>
      </c>
    </row>
    <row r="12" spans="1:15" x14ac:dyDescent="0.35">
      <c r="B12" s="27" t="s">
        <v>12</v>
      </c>
      <c r="G12" s="15"/>
      <c r="H12" s="14" t="s">
        <v>18</v>
      </c>
      <c r="K12" s="46"/>
    </row>
    <row r="13" spans="1:15" ht="15" thickBot="1" x14ac:dyDescent="0.4">
      <c r="B13" s="28" t="s">
        <v>6</v>
      </c>
      <c r="C13" s="16"/>
      <c r="D13" s="16"/>
      <c r="E13" s="16"/>
      <c r="F13" s="16"/>
      <c r="G13" s="17"/>
      <c r="H13" s="18"/>
      <c r="I13" s="22"/>
      <c r="J13" s="16"/>
      <c r="K13" s="17"/>
    </row>
    <row r="14" spans="1:15" ht="15" thickBot="1" x14ac:dyDescent="0.4"/>
    <row r="15" spans="1:15" x14ac:dyDescent="0.35">
      <c r="A15" s="29" t="s">
        <v>28</v>
      </c>
      <c r="B15" s="10" t="s">
        <v>0</v>
      </c>
      <c r="C15" s="11" t="s">
        <v>2</v>
      </c>
      <c r="D15" s="11" t="s">
        <v>4</v>
      </c>
      <c r="E15" s="11" t="s">
        <v>3</v>
      </c>
      <c r="F15" s="11" t="s">
        <v>5</v>
      </c>
      <c r="G15" s="11" t="s">
        <v>6</v>
      </c>
      <c r="H15" s="37" t="s">
        <v>21</v>
      </c>
      <c r="I15" s="29"/>
      <c r="J15" s="29"/>
    </row>
    <row r="16" spans="1:15" ht="15.5" x14ac:dyDescent="0.35">
      <c r="B16" s="12" t="s">
        <v>1</v>
      </c>
      <c r="C16" s="1"/>
      <c r="D16" s="1"/>
      <c r="E16" s="1"/>
      <c r="F16" s="1"/>
      <c r="G16" s="1"/>
      <c r="H16" s="38"/>
      <c r="I16" s="34" t="s">
        <v>29</v>
      </c>
      <c r="J16" s="35" t="s">
        <v>31</v>
      </c>
    </row>
    <row r="17" spans="2:10" ht="15.5" x14ac:dyDescent="0.35">
      <c r="B17" s="13" t="s">
        <v>22</v>
      </c>
      <c r="C17">
        <f>SUM(C4:C12)</f>
        <v>0</v>
      </c>
      <c r="D17">
        <f>SUM(D4:D12)</f>
        <v>0</v>
      </c>
      <c r="E17">
        <f>SUM(E4:E12)</f>
        <v>0</v>
      </c>
      <c r="F17">
        <f>SUM(F4:F12)</f>
        <v>0</v>
      </c>
      <c r="G17">
        <f>SUM(G4:G12)</f>
        <v>0</v>
      </c>
      <c r="H17" s="38">
        <f>SUM(C17:G17)</f>
        <v>0</v>
      </c>
      <c r="I17" s="30" t="s">
        <v>32</v>
      </c>
      <c r="J17" s="36"/>
    </row>
    <row r="18" spans="2:10" ht="15.5" x14ac:dyDescent="0.35">
      <c r="B18" s="14" t="s">
        <v>8</v>
      </c>
      <c r="C18">
        <f t="shared" ref="C18:G19" si="0">C5</f>
        <v>0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  <c r="H18" s="38">
        <f>SUM(C18:G18)</f>
        <v>0</v>
      </c>
      <c r="I18" s="30" t="s">
        <v>33</v>
      </c>
      <c r="J18" s="36"/>
    </row>
    <row r="19" spans="2:10" ht="31" x14ac:dyDescent="0.35">
      <c r="B19" s="14" t="s">
        <v>23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  <c r="H19" s="38">
        <f>SUM(C19:G19)</f>
        <v>0</v>
      </c>
      <c r="I19" s="32" t="s">
        <v>41</v>
      </c>
      <c r="J19" s="36"/>
    </row>
    <row r="20" spans="2:10" ht="31" x14ac:dyDescent="0.35">
      <c r="B20" s="14"/>
      <c r="H20" s="38"/>
      <c r="I20" s="32" t="s">
        <v>42</v>
      </c>
      <c r="J20" s="31"/>
    </row>
    <row r="21" spans="2:10" ht="52.75" customHeight="1" x14ac:dyDescent="0.35">
      <c r="B21" s="14"/>
      <c r="E21" s="39" t="s">
        <v>27</v>
      </c>
      <c r="F21" s="40">
        <f>H17*52</f>
        <v>0</v>
      </c>
      <c r="H21" s="38"/>
      <c r="I21" s="32" t="s">
        <v>35</v>
      </c>
      <c r="J21" s="31"/>
    </row>
    <row r="22" spans="2:10" ht="42.65" customHeight="1" x14ac:dyDescent="0.35">
      <c r="B22" s="14"/>
      <c r="E22" s="39" t="s">
        <v>24</v>
      </c>
      <c r="F22" s="41" t="e">
        <f>H17/I4</f>
        <v>#DIV/0!</v>
      </c>
      <c r="H22" s="15"/>
    </row>
    <row r="23" spans="2:10" ht="50.4" customHeight="1" x14ac:dyDescent="0.35">
      <c r="B23" s="14"/>
      <c r="E23" s="39" t="s">
        <v>25</v>
      </c>
      <c r="F23" s="40" t="e">
        <f>(H19/I4)</f>
        <v>#DIV/0!</v>
      </c>
      <c r="H23" s="15"/>
      <c r="I23" s="30"/>
    </row>
    <row r="24" spans="2:10" ht="40.75" customHeight="1" x14ac:dyDescent="0.35">
      <c r="B24" s="14"/>
      <c r="E24" s="39" t="s">
        <v>38</v>
      </c>
      <c r="F24" s="41" t="e">
        <f>F22*52</f>
        <v>#DIV/0!</v>
      </c>
      <c r="H24" s="15"/>
    </row>
    <row r="25" spans="2:10" ht="66" customHeight="1" thickBot="1" x14ac:dyDescent="0.4">
      <c r="B25" s="18"/>
      <c r="C25" s="16"/>
      <c r="D25" s="16"/>
      <c r="E25" s="42" t="s">
        <v>39</v>
      </c>
      <c r="F25" s="43" t="e">
        <f>F23*52</f>
        <v>#DIV/0!</v>
      </c>
      <c r="G25" s="16"/>
      <c r="H25" s="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workbookViewId="0">
      <selection activeCell="B2" sqref="B2:F2"/>
    </sheetView>
  </sheetViews>
  <sheetFormatPr defaultRowHeight="14.5" x14ac:dyDescent="0.35"/>
  <sheetData>
    <row r="1" spans="1:14" x14ac:dyDescent="0.35">
      <c r="A1" s="2"/>
      <c r="G1" t="s">
        <v>21</v>
      </c>
      <c r="H1" s="2"/>
      <c r="N1" s="6"/>
    </row>
    <row r="2" spans="1:14" x14ac:dyDescent="0.35">
      <c r="A2" s="3"/>
      <c r="B2" s="1" t="s">
        <v>2</v>
      </c>
      <c r="C2" s="1" t="s">
        <v>4</v>
      </c>
      <c r="D2" s="1" t="s">
        <v>3</v>
      </c>
      <c r="E2" s="1" t="s">
        <v>5</v>
      </c>
      <c r="F2" s="1" t="s">
        <v>6</v>
      </c>
      <c r="H2" s="3"/>
      <c r="I2" s="1" t="s">
        <v>2</v>
      </c>
      <c r="J2" s="1" t="s">
        <v>4</v>
      </c>
      <c r="K2" s="1" t="s">
        <v>3</v>
      </c>
      <c r="L2" s="1" t="s">
        <v>5</v>
      </c>
      <c r="M2" s="1" t="s">
        <v>6</v>
      </c>
      <c r="N2" s="6"/>
    </row>
    <row r="3" spans="1:14" x14ac:dyDescent="0.35">
      <c r="A3" s="4" t="s">
        <v>22</v>
      </c>
      <c r="B3">
        <v>5.6400000000000006</v>
      </c>
      <c r="C3">
        <v>7.16</v>
      </c>
      <c r="D3">
        <v>2.1</v>
      </c>
      <c r="E3">
        <v>0.54</v>
      </c>
      <c r="F3">
        <v>0</v>
      </c>
      <c r="G3">
        <v>15.440000000000001</v>
      </c>
      <c r="H3" s="4" t="s">
        <v>22</v>
      </c>
      <c r="I3" s="7">
        <f>(B3/G3)*100</f>
        <v>36.528497409326427</v>
      </c>
      <c r="J3" s="7">
        <f>(C3/G3)*100</f>
        <v>46.373056994818654</v>
      </c>
      <c r="K3" s="7">
        <f>(D3/G3)*100</f>
        <v>13.60103626943005</v>
      </c>
      <c r="L3" s="7">
        <f>(E3/G3)*100</f>
        <v>3.4974093264248705</v>
      </c>
      <c r="M3" s="7">
        <f>(F3/G3)*100</f>
        <v>0</v>
      </c>
      <c r="N3" s="6"/>
    </row>
    <row r="4" spans="1:14" x14ac:dyDescent="0.35">
      <c r="A4" t="s">
        <v>8</v>
      </c>
      <c r="B4">
        <v>0.36</v>
      </c>
      <c r="C4">
        <v>0.26</v>
      </c>
      <c r="D4">
        <v>0.2</v>
      </c>
      <c r="E4">
        <v>0</v>
      </c>
      <c r="F4">
        <v>0</v>
      </c>
      <c r="G4">
        <v>0.82000000000000006</v>
      </c>
      <c r="H4" t="s">
        <v>8</v>
      </c>
      <c r="I4" s="7">
        <f t="shared" ref="I4:I5" si="0">(B4/G4)*100</f>
        <v>43.90243902439024</v>
      </c>
      <c r="J4" s="7">
        <f t="shared" ref="J4:J5" si="1">(C4/G4)*100</f>
        <v>31.707317073170731</v>
      </c>
      <c r="K4" s="7">
        <f t="shared" ref="K4:K5" si="2">(D4/G4)*100</f>
        <v>24.390243902439025</v>
      </c>
      <c r="L4" s="7">
        <f t="shared" ref="L4:L5" si="3">(E4/G4)*100</f>
        <v>0</v>
      </c>
      <c r="M4" s="7">
        <f t="shared" ref="M4:M5" si="4">(F4/G4)*100</f>
        <v>0</v>
      </c>
      <c r="N4" s="6"/>
    </row>
    <row r="5" spans="1:14" x14ac:dyDescent="0.35">
      <c r="A5" t="s">
        <v>23</v>
      </c>
      <c r="B5">
        <v>2.1</v>
      </c>
      <c r="C5">
        <v>0</v>
      </c>
      <c r="D5">
        <v>0</v>
      </c>
      <c r="E5">
        <v>0</v>
      </c>
      <c r="F5">
        <v>0</v>
      </c>
      <c r="G5">
        <v>2.1</v>
      </c>
      <c r="H5" t="s">
        <v>23</v>
      </c>
      <c r="I5" s="7">
        <f t="shared" si="0"/>
        <v>100</v>
      </c>
      <c r="J5" s="7">
        <f t="shared" si="1"/>
        <v>0</v>
      </c>
      <c r="K5" s="7">
        <f t="shared" si="2"/>
        <v>0</v>
      </c>
      <c r="L5" s="7">
        <f t="shared" si="3"/>
        <v>0</v>
      </c>
      <c r="M5" s="7">
        <f t="shared" si="4"/>
        <v>0</v>
      </c>
      <c r="N5" s="6"/>
    </row>
    <row r="6" spans="1:14" x14ac:dyDescent="0.35">
      <c r="L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maxdb</dc:creator>
  <cp:lastModifiedBy>Maximilian Breuer</cp:lastModifiedBy>
  <dcterms:created xsi:type="dcterms:W3CDTF">2023-06-14T09:56:37Z</dcterms:created>
  <dcterms:modified xsi:type="dcterms:W3CDTF">2023-07-04T17:39:22Z</dcterms:modified>
</cp:coreProperties>
</file>